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21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<sst xmlns="http://schemas.openxmlformats.org/spreadsheetml/2006/main" count="74" uniqueCount="45">
  <si>
    <t>望遠鏡データ</t>
  </si>
  <si>
    <t>カメラデータ</t>
  </si>
  <si>
    <t>撮影データ</t>
  </si>
  <si>
    <t>口径</t>
  </si>
  <si>
    <t>焦点距離</t>
  </si>
  <si>
    <t>F値</t>
  </si>
  <si>
    <t>カメラ</t>
  </si>
  <si>
    <t>CCD</t>
  </si>
  <si>
    <t>冷却温度</t>
  </si>
  <si>
    <t>露出時間</t>
  </si>
  <si>
    <t>フィルタ</t>
  </si>
  <si>
    <t>撮影地</t>
  </si>
  <si>
    <t>恒星１</t>
  </si>
  <si>
    <t>ノイズ（σ）</t>
  </si>
  <si>
    <t>I/2σ</t>
  </si>
  <si>
    <t>2.5log(I/2σ）</t>
  </si>
  <si>
    <t>極限等級</t>
  </si>
  <si>
    <t>恒星２</t>
  </si>
  <si>
    <t>恒星３</t>
  </si>
  <si>
    <t>恒星４</t>
  </si>
  <si>
    <t>恒星５</t>
  </si>
  <si>
    <t>h</t>
  </si>
  <si>
    <t>m</t>
  </si>
  <si>
    <t>s</t>
  </si>
  <si>
    <t>°</t>
  </si>
  <si>
    <t>"</t>
  </si>
  <si>
    <t>I</t>
  </si>
  <si>
    <t>M</t>
  </si>
  <si>
    <t xml:space="preserve"> ' </t>
  </si>
  <si>
    <t>極限等級算出シート</t>
  </si>
  <si>
    <t>最大最少を除いた平均</t>
  </si>
  <si>
    <t>赤経</t>
  </si>
  <si>
    <t>赤緯</t>
  </si>
  <si>
    <t>その他</t>
  </si>
  <si>
    <t>No</t>
  </si>
  <si>
    <t>例</t>
  </si>
  <si>
    <t>40000/100</t>
  </si>
  <si>
    <t>計算方法</t>
  </si>
  <si>
    <t>恒星の最大強度と等級数を記入</t>
  </si>
  <si>
    <t>複数個調べ平均値を求める</t>
  </si>
  <si>
    <t>背景ノイズ（標準偏差）を調べる（σに記入）</t>
  </si>
  <si>
    <t>等級数</t>
  </si>
  <si>
    <t>強度</t>
  </si>
  <si>
    <t>δ</t>
  </si>
  <si>
    <t>M+δ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</si>
</sst>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8515625" style="0" customWidth="1"/>
    <col min="2" max="2" width="12.8515625" style="0" customWidth="1"/>
    <col min="3" max="3" width="8.421875" style="0" customWidth="1"/>
    <col min="4" max="4" width="11.00390625" style="0" customWidth="1"/>
    <col min="5" max="5" width="11.421875" style="0" customWidth="1"/>
  </cols>
  <sheetData>
    <row r="1" spans="4:8" ht="17.25">
      <c r="D1" s="6" t="s">
        <v>29</v>
      </c>
      <c r="H1" t="s">
        <v>34</v>
      </c>
    </row>
    <row r="3" spans="2:7" ht="13.5">
      <c r="B3" s="8" t="s">
        <v>37</v>
      </c>
      <c r="C3" s="9">
        <v>1</v>
      </c>
      <c r="D3" s="9" t="s">
        <v>40</v>
      </c>
      <c r="E3" s="9"/>
      <c r="F3" s="9"/>
      <c r="G3" s="10"/>
    </row>
    <row r="4" spans="2:7" ht="13.5">
      <c r="B4" s="11"/>
      <c r="C4" s="5">
        <v>2</v>
      </c>
      <c r="D4" s="5" t="s">
        <v>38</v>
      </c>
      <c r="E4" s="5"/>
      <c r="F4" s="5"/>
      <c r="G4" s="12"/>
    </row>
    <row r="5" spans="2:7" ht="13.5">
      <c r="B5" s="13"/>
      <c r="C5" s="14">
        <v>3</v>
      </c>
      <c r="D5" s="14" t="s">
        <v>39</v>
      </c>
      <c r="E5" s="14"/>
      <c r="F5" s="14"/>
      <c r="G5" s="15"/>
    </row>
    <row r="7" spans="2:6" ht="13.5">
      <c r="B7" t="s">
        <v>0</v>
      </c>
      <c r="D7" t="s">
        <v>1</v>
      </c>
      <c r="F7" t="s">
        <v>2</v>
      </c>
    </row>
    <row r="8" spans="2:6" ht="13.5">
      <c r="B8" t="s">
        <v>3</v>
      </c>
      <c r="D8" t="s">
        <v>6</v>
      </c>
      <c r="F8" t="s">
        <v>9</v>
      </c>
    </row>
    <row r="9" spans="2:6" ht="13.5">
      <c r="B9" t="s">
        <v>4</v>
      </c>
      <c r="D9" t="s">
        <v>7</v>
      </c>
      <c r="F9" t="s">
        <v>10</v>
      </c>
    </row>
    <row r="10" spans="2:6" ht="13.5">
      <c r="B10" t="s">
        <v>5</v>
      </c>
      <c r="D10" t="s">
        <v>8</v>
      </c>
      <c r="F10" t="s">
        <v>11</v>
      </c>
    </row>
    <row r="12" spans="1:2" ht="13.5">
      <c r="A12" t="s">
        <v>13</v>
      </c>
      <c r="B12" s="2"/>
    </row>
    <row r="13" spans="2:7" ht="13.5">
      <c r="B13" s="1" t="s">
        <v>26</v>
      </c>
      <c r="C13" s="1" t="s">
        <v>27</v>
      </c>
      <c r="D13" s="1"/>
      <c r="E13" s="1" t="s">
        <v>43</v>
      </c>
      <c r="F13" s="1"/>
      <c r="G13" s="1" t="s">
        <v>44</v>
      </c>
    </row>
    <row r="14" spans="2:7" ht="13.5">
      <c r="B14" s="1" t="s">
        <v>42</v>
      </c>
      <c r="C14" s="1" t="s">
        <v>41</v>
      </c>
      <c r="D14" s="1" t="s">
        <v>14</v>
      </c>
      <c r="E14" s="1" t="s">
        <v>15</v>
      </c>
      <c r="F14" s="1"/>
      <c r="G14" s="1" t="s">
        <v>16</v>
      </c>
    </row>
    <row r="15" spans="1:7" ht="13.5">
      <c r="A15" t="s">
        <v>35</v>
      </c>
      <c r="B15" s="7">
        <v>40000</v>
      </c>
      <c r="C15" s="7">
        <v>12.5</v>
      </c>
      <c r="D15" s="2" t="s">
        <v>36</v>
      </c>
      <c r="E15" s="7">
        <f>2.5*LOG(400)</f>
        <v>6.505149978319906</v>
      </c>
      <c r="F15" s="1"/>
      <c r="G15" s="16">
        <f aca="true" t="shared" si="0" ref="G15:G20">E15+C15</f>
        <v>19.005149978319906</v>
      </c>
    </row>
    <row r="16" spans="1:7" ht="13.5">
      <c r="A16" t="s">
        <v>12</v>
      </c>
      <c r="B16" s="2"/>
      <c r="C16" s="2"/>
      <c r="D16" s="2" t="e">
        <f>B16/$B$12*0.5</f>
        <v>#DIV/0!</v>
      </c>
      <c r="E16" s="7" t="e">
        <f>2.5*LOG(D16)</f>
        <v>#DIV/0!</v>
      </c>
      <c r="G16" s="16" t="e">
        <f t="shared" si="0"/>
        <v>#DIV/0!</v>
      </c>
    </row>
    <row r="17" spans="1:7" ht="13.5">
      <c r="A17" t="s">
        <v>17</v>
      </c>
      <c r="B17" s="2"/>
      <c r="C17" s="2"/>
      <c r="D17" s="2" t="e">
        <f>B17/$B$12*0.5</f>
        <v>#DIV/0!</v>
      </c>
      <c r="E17" s="7" t="e">
        <f>2.5*LOG(D17)</f>
        <v>#DIV/0!</v>
      </c>
      <c r="G17" s="16" t="e">
        <f t="shared" si="0"/>
        <v>#DIV/0!</v>
      </c>
    </row>
    <row r="18" spans="1:7" ht="13.5">
      <c r="A18" t="s">
        <v>18</v>
      </c>
      <c r="B18" s="2"/>
      <c r="C18" s="2"/>
      <c r="D18" s="2" t="e">
        <f>B18/$B$12*0.5</f>
        <v>#DIV/0!</v>
      </c>
      <c r="E18" s="7" t="e">
        <f>2.5*LOG(D18)</f>
        <v>#DIV/0!</v>
      </c>
      <c r="G18" s="16" t="e">
        <f t="shared" si="0"/>
        <v>#DIV/0!</v>
      </c>
    </row>
    <row r="19" spans="1:7" ht="13.5">
      <c r="A19" t="s">
        <v>19</v>
      </c>
      <c r="B19" s="2"/>
      <c r="C19" s="2"/>
      <c r="D19" s="2" t="e">
        <f>B19/$B$12*0.5</f>
        <v>#DIV/0!</v>
      </c>
      <c r="E19" s="7" t="e">
        <f>2.5*LOG(D19)</f>
        <v>#DIV/0!</v>
      </c>
      <c r="G19" s="16" t="e">
        <f t="shared" si="0"/>
        <v>#DIV/0!</v>
      </c>
    </row>
    <row r="20" spans="1:7" ht="13.5">
      <c r="A20" t="s">
        <v>20</v>
      </c>
      <c r="B20" s="2"/>
      <c r="C20" s="2"/>
      <c r="D20" s="2" t="e">
        <f>B20/$B$12*0.5</f>
        <v>#DIV/0!</v>
      </c>
      <c r="E20" s="7" t="e">
        <f>2.5*LOG(D20)</f>
        <v>#DIV/0!</v>
      </c>
      <c r="G20" s="16" t="e">
        <f t="shared" si="0"/>
        <v>#DIV/0!</v>
      </c>
    </row>
    <row r="22" spans="5:7" ht="14.25" customHeight="1">
      <c r="E22" t="s">
        <v>30</v>
      </c>
      <c r="G22" s="2" t="e">
        <f>(SUM(G16:G20)-MAX(G16:G20)-MIN(G16:G20))/3</f>
        <v>#DIV/0!</v>
      </c>
    </row>
    <row r="23" ht="14.25" customHeight="1">
      <c r="G23" s="5"/>
    </row>
    <row r="24" spans="3:7" ht="13.5">
      <c r="C24" t="s">
        <v>31</v>
      </c>
      <c r="G24" t="s">
        <v>32</v>
      </c>
    </row>
    <row r="25" spans="1:8" ht="13.5">
      <c r="A25" t="s">
        <v>12</v>
      </c>
      <c r="B25" s="3" t="s">
        <v>21</v>
      </c>
      <c r="C25" s="3" t="s">
        <v>22</v>
      </c>
      <c r="D25" s="3" t="s">
        <v>23</v>
      </c>
      <c r="E25" s="4"/>
      <c r="F25" s="3" t="s">
        <v>24</v>
      </c>
      <c r="G25" s="3" t="s">
        <v>28</v>
      </c>
      <c r="H25" s="3" t="s">
        <v>25</v>
      </c>
    </row>
    <row r="26" spans="1:8" ht="13.5">
      <c r="A26" t="s">
        <v>17</v>
      </c>
      <c r="B26" s="3" t="s">
        <v>21</v>
      </c>
      <c r="C26" s="3" t="s">
        <v>22</v>
      </c>
      <c r="D26" s="3" t="s">
        <v>23</v>
      </c>
      <c r="E26" s="4"/>
      <c r="F26" s="3" t="s">
        <v>24</v>
      </c>
      <c r="G26" s="3" t="s">
        <v>28</v>
      </c>
      <c r="H26" s="3" t="s">
        <v>25</v>
      </c>
    </row>
    <row r="27" spans="1:8" ht="13.5">
      <c r="A27" t="s">
        <v>18</v>
      </c>
      <c r="B27" s="3" t="s">
        <v>21</v>
      </c>
      <c r="C27" s="3" t="s">
        <v>22</v>
      </c>
      <c r="D27" s="3" t="s">
        <v>23</v>
      </c>
      <c r="E27" s="4"/>
      <c r="F27" s="3" t="s">
        <v>24</v>
      </c>
      <c r="G27" s="3" t="s">
        <v>28</v>
      </c>
      <c r="H27" s="3" t="s">
        <v>25</v>
      </c>
    </row>
    <row r="28" spans="1:8" ht="13.5">
      <c r="A28" t="s">
        <v>19</v>
      </c>
      <c r="B28" s="3" t="s">
        <v>21</v>
      </c>
      <c r="C28" s="3" t="s">
        <v>22</v>
      </c>
      <c r="D28" s="3" t="s">
        <v>23</v>
      </c>
      <c r="E28" s="4"/>
      <c r="F28" s="3" t="s">
        <v>24</v>
      </c>
      <c r="G28" s="3" t="s">
        <v>28</v>
      </c>
      <c r="H28" s="3" t="s">
        <v>25</v>
      </c>
    </row>
    <row r="29" spans="1:8" ht="13.5">
      <c r="A29" t="s">
        <v>20</v>
      </c>
      <c r="B29" s="3" t="s">
        <v>21</v>
      </c>
      <c r="C29" s="3" t="s">
        <v>22</v>
      </c>
      <c r="D29" s="3" t="s">
        <v>23</v>
      </c>
      <c r="E29" s="4"/>
      <c r="F29" s="3" t="s">
        <v>24</v>
      </c>
      <c r="G29" s="3" t="s">
        <v>28</v>
      </c>
      <c r="H29" s="3" t="s">
        <v>25</v>
      </c>
    </row>
    <row r="32" ht="13.5">
      <c r="A32" t="s">
        <v>33</v>
      </c>
    </row>
  </sheetData>
  <sheetProtection/>
  <printOptions/>
  <pageMargins left="0.7" right="0.7" top="0.75" bottom="0.75" header="0.3" footer="0.3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Kazuyuki</dc:creator>
  <cp:keywords/>
  <dc:description/>
  <cp:lastModifiedBy>Kazuyuki</cp:lastModifiedBy>
  <cp:lastPrinted>2009-03-10T05:36:15Z</cp:lastPrinted>
  <dcterms:created xsi:type="dcterms:W3CDTF">2009-03-10T05:10:39Z</dcterms:created>
  <dcterms:modified xsi:type="dcterms:W3CDTF">2009-03-10T23:12:56Z</dcterms:modified>
  <cp:category/>
  <cp:version/>
  <cp:contentType/>
  <cp:contentStatus/>
</cp:coreProperties>
</file>